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20" yWindow="-120" windowWidth="21840" windowHeight="1314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6" i="1" l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H115" i="1"/>
  <c r="G115" i="1"/>
  <c r="F115" i="1"/>
  <c r="H126" i="1" l="1"/>
  <c r="I126" i="1"/>
  <c r="F126" i="1"/>
  <c r="B246" i="1"/>
  <c r="A246" i="1"/>
  <c r="L245" i="1"/>
  <c r="J245" i="1"/>
  <c r="I245" i="1"/>
  <c r="H245" i="1"/>
  <c r="G245" i="1"/>
  <c r="F245" i="1"/>
  <c r="B236" i="1"/>
  <c r="A236" i="1"/>
  <c r="L235" i="1"/>
  <c r="L246" i="1" s="1"/>
  <c r="J235" i="1"/>
  <c r="I235" i="1"/>
  <c r="I246" i="1" s="1"/>
  <c r="H235" i="1"/>
  <c r="H246" i="1" s="1"/>
  <c r="G235" i="1"/>
  <c r="F235" i="1"/>
  <c r="J246" i="1" l="1"/>
  <c r="G246" i="1"/>
  <c r="F246" i="1"/>
  <c r="B226" i="1"/>
  <c r="A226" i="1"/>
  <c r="L225" i="1"/>
  <c r="J225" i="1"/>
  <c r="I225" i="1"/>
  <c r="H225" i="1"/>
  <c r="G225" i="1"/>
  <c r="F225" i="1"/>
  <c r="B216" i="1"/>
  <c r="A216" i="1"/>
  <c r="I215" i="1"/>
  <c r="H215" i="1"/>
  <c r="B206" i="1"/>
  <c r="A206" i="1"/>
  <c r="L205" i="1"/>
  <c r="J205" i="1"/>
  <c r="I205" i="1"/>
  <c r="H205" i="1"/>
  <c r="G205" i="1"/>
  <c r="F205" i="1"/>
  <c r="B196" i="1"/>
  <c r="A196" i="1"/>
  <c r="I195" i="1"/>
  <c r="H195" i="1"/>
  <c r="G195" i="1"/>
  <c r="F195" i="1"/>
  <c r="B186" i="1"/>
  <c r="A186" i="1"/>
  <c r="L185" i="1"/>
  <c r="J185" i="1"/>
  <c r="I185" i="1"/>
  <c r="H185" i="1"/>
  <c r="G185" i="1"/>
  <c r="F185" i="1"/>
  <c r="B176" i="1"/>
  <c r="A176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6" i="1"/>
  <c r="A156" i="1"/>
  <c r="J155" i="1"/>
  <c r="I155" i="1"/>
  <c r="H155" i="1"/>
  <c r="G155" i="1"/>
  <c r="F155" i="1"/>
  <c r="B146" i="1"/>
  <c r="A146" i="1"/>
  <c r="L145" i="1"/>
  <c r="J145" i="1"/>
  <c r="I145" i="1"/>
  <c r="H145" i="1"/>
  <c r="G145" i="1"/>
  <c r="F145" i="1"/>
  <c r="B136" i="1"/>
  <c r="A136" i="1"/>
  <c r="L146" i="1"/>
  <c r="J135" i="1"/>
  <c r="I135" i="1"/>
  <c r="G135" i="1"/>
  <c r="F135" i="1"/>
  <c r="B106" i="1"/>
  <c r="A106" i="1"/>
  <c r="B96" i="1"/>
  <c r="A96" i="1"/>
  <c r="J95" i="1"/>
  <c r="I95" i="1"/>
  <c r="H95" i="1"/>
  <c r="G95" i="1"/>
  <c r="F95" i="1"/>
  <c r="B86" i="1"/>
  <c r="A86" i="1"/>
  <c r="B76" i="1"/>
  <c r="A76" i="1"/>
  <c r="J75" i="1"/>
  <c r="I75" i="1"/>
  <c r="H75" i="1"/>
  <c r="G75" i="1"/>
  <c r="F75" i="1"/>
  <c r="B66" i="1"/>
  <c r="A66" i="1"/>
  <c r="B56" i="1"/>
  <c r="A56" i="1"/>
  <c r="I55" i="1"/>
  <c r="H55" i="1"/>
  <c r="G55" i="1"/>
  <c r="F55" i="1"/>
  <c r="B46" i="1"/>
  <c r="A46" i="1"/>
  <c r="B36" i="1"/>
  <c r="A36" i="1"/>
  <c r="J35" i="1"/>
  <c r="I35" i="1"/>
  <c r="H35" i="1"/>
  <c r="G35" i="1"/>
  <c r="F35" i="1"/>
  <c r="B26" i="1"/>
  <c r="A26" i="1"/>
  <c r="B16" i="1"/>
  <c r="A16" i="1"/>
  <c r="I186" i="1" l="1"/>
  <c r="J206" i="1"/>
  <c r="I206" i="1"/>
  <c r="H206" i="1"/>
  <c r="H226" i="1"/>
  <c r="G226" i="1"/>
  <c r="G206" i="1"/>
  <c r="F206" i="1"/>
  <c r="J146" i="1"/>
  <c r="H146" i="1"/>
  <c r="I146" i="1"/>
  <c r="G146" i="1"/>
  <c r="F146" i="1"/>
  <c r="H186" i="1"/>
  <c r="J186" i="1"/>
  <c r="G186" i="1"/>
  <c r="F186" i="1"/>
  <c r="L247" i="1"/>
  <c r="G247" i="1"/>
  <c r="F247" i="1"/>
  <c r="H247" i="1" l="1"/>
  <c r="I247" i="1"/>
  <c r="J247" i="1"/>
</calcChain>
</file>

<file path=xl/sharedStrings.xml><?xml version="1.0" encoding="utf-8"?>
<sst xmlns="http://schemas.openxmlformats.org/spreadsheetml/2006/main" count="343" uniqueCount="130">
  <si>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</si>
  <si>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</si>
  <si>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</si>
  <si>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</si>
  <si>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</si>
  <si>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</si>
  <si>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</si>
  <si>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</si>
  <si>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</si>
  <si>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</si>
  <si>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</si>
  <si>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</si>
  <si>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</si>
  <si>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</si>
  <si>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</si>
  <si>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</si>
  <si>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</si>
  <si>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</si>
  <si>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</si>
  <si>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</si>
  <si>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</si>
  <si>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</si>
  <si>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</si>
  <si>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</si>
  <si>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</si>
  <si>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</si>
  <si>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</si>
  <si>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</si>
  <si>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</si>
  <si>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</si>
  <si>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</si>
  <si>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</si>
  <si>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</si>
  <si>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</si>
  <si>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</si>
  <si>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</si>
  <si>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</si>
  <si>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</si>
  <si>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</si>
  <si>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молочная  с маслом</t>
  </si>
  <si>
    <t>49.33</t>
  </si>
  <si>
    <t>кофейный  напиток</t>
  </si>
  <si>
    <t>пшеничный</t>
  </si>
  <si>
    <t>булочка    домашняя</t>
  </si>
  <si>
    <t>чай с сахаром</t>
  </si>
  <si>
    <t>акт</t>
  </si>
  <si>
    <t>макаронные  изделия   отварные</t>
  </si>
  <si>
    <t>компот из сухофруктов</t>
  </si>
  <si>
    <t xml:space="preserve">морс ягодный </t>
  </si>
  <si>
    <t>132.8</t>
  </si>
  <si>
    <t>яблоко</t>
  </si>
  <si>
    <t>Директор МБОУ"Советская сош"</t>
  </si>
  <si>
    <t xml:space="preserve">банан </t>
  </si>
  <si>
    <t>Картофельное пюре</t>
  </si>
  <si>
    <t>чай с лимоном</t>
  </si>
  <si>
    <t xml:space="preserve">пшеничный </t>
  </si>
  <si>
    <t>яблоко свежее</t>
  </si>
  <si>
    <t>груша</t>
  </si>
  <si>
    <t>рис отварной</t>
  </si>
  <si>
    <t xml:space="preserve">яблоко </t>
  </si>
  <si>
    <t>банан</t>
  </si>
  <si>
    <t>пюре  гороховое</t>
  </si>
  <si>
    <t xml:space="preserve">котлета мясная </t>
  </si>
  <si>
    <t>265.2</t>
  </si>
  <si>
    <t xml:space="preserve"> куры жарен.(голень)</t>
  </si>
  <si>
    <t xml:space="preserve">тефтели мясные </t>
  </si>
  <si>
    <t xml:space="preserve">макаронные изделия отварные </t>
  </si>
  <si>
    <t xml:space="preserve"> </t>
  </si>
  <si>
    <t xml:space="preserve">кисель плодово-ягодный </t>
  </si>
  <si>
    <t xml:space="preserve">каша перловая рассыпчатая </t>
  </si>
  <si>
    <t>123.6</t>
  </si>
  <si>
    <t xml:space="preserve">рыба припущенная под сырной шапкой </t>
  </si>
  <si>
    <t xml:space="preserve">рис отварной </t>
  </si>
  <si>
    <t xml:space="preserve">чай с сахаром </t>
  </si>
  <si>
    <t>МБОУ "Советская сош"</t>
  </si>
  <si>
    <t>бефстроганов</t>
  </si>
  <si>
    <t xml:space="preserve">Латышева Ю. В. </t>
  </si>
  <si>
    <t xml:space="preserve">  голубцы ленивые</t>
  </si>
  <si>
    <t xml:space="preserve">гречка отварная </t>
  </si>
  <si>
    <t xml:space="preserve">апельсин </t>
  </si>
  <si>
    <t>78.00</t>
  </si>
  <si>
    <t>,</t>
  </si>
  <si>
    <t xml:space="preserve"> свежие огурцы в нарезке </t>
  </si>
  <si>
    <t>помидоры свежие</t>
  </si>
  <si>
    <t xml:space="preserve">зеленый горошек  </t>
  </si>
  <si>
    <t>гуляш из  курин. Грудки</t>
  </si>
  <si>
    <t xml:space="preserve">закуска </t>
  </si>
  <si>
    <t xml:space="preserve"> мясо тушеное с  овощами</t>
  </si>
  <si>
    <t>0.2</t>
  </si>
  <si>
    <t>32.6</t>
  </si>
  <si>
    <t>0.27</t>
  </si>
  <si>
    <t>15.57</t>
  </si>
  <si>
    <t>нарезка витаминная из свежих овощей</t>
  </si>
  <si>
    <t>0.69</t>
  </si>
  <si>
    <t>44.5</t>
  </si>
  <si>
    <t xml:space="preserve"> котлета курин. с  соусом </t>
  </si>
  <si>
    <t xml:space="preserve">огурцы свежие в нарезке </t>
  </si>
  <si>
    <t xml:space="preserve"> кукуруза консервированная </t>
  </si>
  <si>
    <t>59.58</t>
  </si>
  <si>
    <t xml:space="preserve">чай с сахаром  </t>
  </si>
  <si>
    <t xml:space="preserve">компот  из кураги  витаминизированный </t>
  </si>
  <si>
    <t>41.18</t>
  </si>
  <si>
    <t>0.24</t>
  </si>
  <si>
    <t xml:space="preserve"> 78)</t>
  </si>
  <si>
    <t>0.4</t>
  </si>
  <si>
    <t>0.81</t>
  </si>
  <si>
    <t>47.5</t>
  </si>
  <si>
    <t>свекла  с  зеленым горошком</t>
  </si>
  <si>
    <t>1.00</t>
  </si>
  <si>
    <t>46.26</t>
  </si>
  <si>
    <t xml:space="preserve"> морс из свежей смородины  </t>
  </si>
  <si>
    <t>0.23</t>
  </si>
  <si>
    <t>00.2</t>
  </si>
  <si>
    <t>13.72</t>
  </si>
  <si>
    <t>16.02</t>
  </si>
  <si>
    <t>16,3</t>
  </si>
  <si>
    <t>11.3</t>
  </si>
  <si>
    <t>2.28</t>
  </si>
  <si>
    <t>2,1</t>
  </si>
  <si>
    <t>07.11</t>
  </si>
  <si>
    <t>8.42</t>
  </si>
  <si>
    <t>9,25</t>
  </si>
  <si>
    <t>14,09</t>
  </si>
  <si>
    <t>03,9</t>
  </si>
  <si>
    <t>2,24</t>
  </si>
  <si>
    <t>5,82</t>
  </si>
  <si>
    <t>6.1</t>
  </si>
  <si>
    <t>09,9</t>
  </si>
  <si>
    <t>2,51</t>
  </si>
  <si>
    <t>4,91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</si>
</sst>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3" borderId="3" xfId="0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7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N192" sqref="N19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2" t="s">
        <v>74</v>
      </c>
      <c r="D1" s="63"/>
      <c r="E1" s="63"/>
      <c r="F1" s="12" t="s">
        <v>16</v>
      </c>
      <c r="G1" s="2" t="s">
        <v>17</v>
      </c>
      <c r="H1" s="58" t="s">
        <v>51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76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57" t="s">
        <v>118</v>
      </c>
      <c r="H6" s="51">
        <v>10</v>
      </c>
      <c r="I6" s="40" t="s">
        <v>40</v>
      </c>
      <c r="J6" s="40">
        <v>277</v>
      </c>
      <c r="K6" s="41">
        <v>181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1.33</v>
      </c>
      <c r="H8" s="52">
        <v>1.1499999999999999</v>
      </c>
      <c r="I8" s="43">
        <v>20.21</v>
      </c>
      <c r="J8" s="43">
        <v>97</v>
      </c>
      <c r="K8" s="44">
        <v>379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70</v>
      </c>
      <c r="G9" s="43">
        <v>5.6</v>
      </c>
      <c r="H9" s="52">
        <v>1.6</v>
      </c>
      <c r="I9" s="52">
        <v>2.86</v>
      </c>
      <c r="J9" s="43">
        <v>110</v>
      </c>
      <c r="K9" s="44" t="s">
        <v>45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52</v>
      </c>
      <c r="F10" s="43">
        <v>125</v>
      </c>
      <c r="G10" s="43">
        <v>18</v>
      </c>
      <c r="H10" s="43">
        <v>27</v>
      </c>
      <c r="I10" s="43">
        <v>0</v>
      </c>
      <c r="J10" s="43">
        <v>324</v>
      </c>
      <c r="K10" s="44"/>
      <c r="L10" s="43"/>
    </row>
    <row r="11" spans="1:12" ht="14.4" x14ac:dyDescent="0.3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/>
      <c r="G15" s="19"/>
      <c r="H15" s="19"/>
      <c r="I15" s="19"/>
      <c r="J15" s="19">
        <v>808</v>
      </c>
      <c r="K15" s="25"/>
      <c r="L15" s="19" t="s">
        <v>80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29</v>
      </c>
      <c r="E19" s="42"/>
      <c r="F19" s="43"/>
      <c r="G19" s="43"/>
      <c r="H19" s="52"/>
      <c r="I19" s="43"/>
      <c r="J19" s="43"/>
      <c r="L19" s="43"/>
    </row>
    <row r="20" spans="1:12" ht="14.4" x14ac:dyDescent="0.3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7" t="s">
        <v>32</v>
      </c>
      <c r="E22" s="42"/>
      <c r="F22" s="43"/>
      <c r="G22" s="43"/>
      <c r="H22" s="43"/>
      <c r="I22" s="43" t="s">
        <v>81</v>
      </c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4"/>
      <c r="B25" s="17"/>
      <c r="C25" s="8"/>
      <c r="D25" s="18" t="s">
        <v>33</v>
      </c>
      <c r="E25" s="9"/>
      <c r="F25" s="19"/>
      <c r="G25" s="19"/>
      <c r="H25" s="19"/>
      <c r="I25" s="19"/>
      <c r="J25" s="19"/>
      <c r="K25" s="25"/>
      <c r="L25" s="19"/>
    </row>
    <row r="26" spans="1:12" ht="14.4" x14ac:dyDescent="0.25">
      <c r="A26" s="29">
        <f>A6</f>
        <v>1</v>
      </c>
      <c r="B26" s="30">
        <f>B6</f>
        <v>1</v>
      </c>
      <c r="C26" s="59" t="s">
        <v>4</v>
      </c>
      <c r="D26" s="60"/>
      <c r="E26" s="31"/>
      <c r="F26" s="32"/>
      <c r="G26" s="32"/>
      <c r="H26" s="32"/>
      <c r="I26" s="32"/>
      <c r="J26" s="32"/>
      <c r="K26" s="32"/>
      <c r="L26" s="32"/>
    </row>
    <row r="27" spans="1:12" ht="14.4" x14ac:dyDescent="0.3">
      <c r="A27" s="14">
        <v>1</v>
      </c>
      <c r="B27" s="15">
        <v>2</v>
      </c>
      <c r="C27" s="22" t="s">
        <v>20</v>
      </c>
      <c r="D27" s="5" t="s">
        <v>21</v>
      </c>
      <c r="E27" s="39" t="s">
        <v>61</v>
      </c>
      <c r="F27" s="40">
        <v>150</v>
      </c>
      <c r="G27" s="40">
        <v>18</v>
      </c>
      <c r="H27" s="40">
        <v>8</v>
      </c>
      <c r="I27" s="40">
        <v>40.51</v>
      </c>
      <c r="J27" s="40">
        <v>291.89999999999998</v>
      </c>
      <c r="K27" s="41">
        <v>161</v>
      </c>
      <c r="L27" s="40"/>
    </row>
    <row r="28" spans="1:12" ht="14.4" x14ac:dyDescent="0.3">
      <c r="A28" s="14"/>
      <c r="B28" s="15"/>
      <c r="C28" s="11"/>
      <c r="D28" s="6"/>
      <c r="E28" s="42" t="s">
        <v>62</v>
      </c>
      <c r="F28" s="43">
        <v>100</v>
      </c>
      <c r="G28" s="43">
        <v>0.7</v>
      </c>
      <c r="H28" s="43">
        <v>6</v>
      </c>
      <c r="I28" s="43">
        <v>4.2</v>
      </c>
      <c r="J28" s="43">
        <v>104.6</v>
      </c>
      <c r="K28" s="44">
        <v>943</v>
      </c>
      <c r="L28" s="43"/>
    </row>
    <row r="29" spans="1:12" ht="14.4" x14ac:dyDescent="0.3">
      <c r="A29" s="14"/>
      <c r="B29" s="15"/>
      <c r="C29" s="11"/>
      <c r="D29" s="7" t="s">
        <v>22</v>
      </c>
      <c r="E29" s="42" t="s">
        <v>44</v>
      </c>
      <c r="F29" s="43">
        <v>200</v>
      </c>
      <c r="G29" s="43">
        <v>0.18</v>
      </c>
      <c r="H29" s="43">
        <v>0.02</v>
      </c>
      <c r="I29" s="43">
        <v>13.72</v>
      </c>
      <c r="J29" s="43">
        <v>55</v>
      </c>
      <c r="K29" s="44">
        <v>685</v>
      </c>
      <c r="L29" s="43"/>
    </row>
    <row r="30" spans="1:12" ht="14.4" x14ac:dyDescent="0.3">
      <c r="A30" s="14"/>
      <c r="B30" s="15"/>
      <c r="C30" s="11"/>
      <c r="D30" s="7" t="s">
        <v>23</v>
      </c>
      <c r="E30" s="42" t="s">
        <v>42</v>
      </c>
      <c r="F30" s="43">
        <v>60</v>
      </c>
      <c r="G30" s="43">
        <v>2.2799999999999998</v>
      </c>
      <c r="H30" s="43">
        <v>0.27</v>
      </c>
      <c r="I30" s="43">
        <v>15.57</v>
      </c>
      <c r="J30" s="43">
        <v>71</v>
      </c>
      <c r="K30" s="44" t="s">
        <v>45</v>
      </c>
      <c r="L30" s="43"/>
    </row>
    <row r="31" spans="1:12" ht="14.4" x14ac:dyDescent="0.3">
      <c r="A31" s="14"/>
      <c r="B31" s="15"/>
      <c r="C31" s="11"/>
      <c r="D31" s="7" t="s">
        <v>24</v>
      </c>
      <c r="E31" s="42" t="s">
        <v>57</v>
      </c>
      <c r="F31" s="43">
        <v>110</v>
      </c>
      <c r="G31" s="43">
        <v>0</v>
      </c>
      <c r="H31" s="43">
        <v>0</v>
      </c>
      <c r="I31" s="43">
        <v>10</v>
      </c>
      <c r="J31" s="43">
        <v>47</v>
      </c>
      <c r="K31" s="44"/>
      <c r="L31" s="43"/>
    </row>
    <row r="32" spans="1:12" ht="14.4" x14ac:dyDescent="0.3">
      <c r="A32" s="14"/>
      <c r="B32" s="15"/>
      <c r="C32" s="11"/>
      <c r="D32" s="6" t="s">
        <v>26</v>
      </c>
      <c r="E32" s="42" t="s">
        <v>82</v>
      </c>
      <c r="F32" s="43">
        <v>60</v>
      </c>
      <c r="G32" s="43">
        <v>1</v>
      </c>
      <c r="H32" s="43">
        <v>1</v>
      </c>
      <c r="I32" s="43">
        <v>0.2</v>
      </c>
      <c r="J32" s="43">
        <v>16</v>
      </c>
      <c r="K32" s="44">
        <v>71</v>
      </c>
      <c r="L32" s="43"/>
    </row>
    <row r="33" spans="1:12" ht="14.4" x14ac:dyDescent="0.3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6"/>
      <c r="B35" s="17"/>
      <c r="C35" s="8"/>
      <c r="D35" s="18" t="s">
        <v>33</v>
      </c>
      <c r="E35" s="9"/>
      <c r="F35" s="19">
        <f>SUM(F27:F34)</f>
        <v>680</v>
      </c>
      <c r="G35" s="19">
        <f>SUM(G27:G34)</f>
        <v>22.16</v>
      </c>
      <c r="H35" s="19">
        <f>SUM(H27:H34)</f>
        <v>15.29</v>
      </c>
      <c r="I35" s="19">
        <f>SUM(I27:I34)</f>
        <v>84.2</v>
      </c>
      <c r="J35" s="19">
        <f>SUM(J27:J34)</f>
        <v>585.5</v>
      </c>
      <c r="K35" s="25"/>
      <c r="L35" s="19">
        <v>78</v>
      </c>
    </row>
    <row r="36" spans="1:12" ht="14.4" x14ac:dyDescent="0.3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16"/>
      <c r="B45" s="17"/>
      <c r="C45" s="8"/>
      <c r="D45" s="18" t="s">
        <v>33</v>
      </c>
      <c r="E45" s="9"/>
      <c r="F45" s="19"/>
      <c r="G45" s="19"/>
      <c r="H45" s="19"/>
      <c r="I45" s="19"/>
      <c r="J45" s="19"/>
      <c r="K45" s="25"/>
      <c r="L45" s="19"/>
    </row>
    <row r="46" spans="1:12" ht="15.75" customHeight="1" x14ac:dyDescent="0.25">
      <c r="A46" s="33">
        <f>A27</f>
        <v>1</v>
      </c>
      <c r="B46" s="33">
        <f>B27</f>
        <v>2</v>
      </c>
      <c r="C46" s="59" t="s">
        <v>4</v>
      </c>
      <c r="D46" s="60"/>
      <c r="E46" s="31"/>
      <c r="F46" s="32"/>
      <c r="G46" s="32"/>
      <c r="H46" s="32"/>
      <c r="I46" s="32"/>
      <c r="J46" s="32"/>
      <c r="K46" s="32"/>
      <c r="L46" s="32"/>
    </row>
    <row r="47" spans="1:12" ht="14.4" x14ac:dyDescent="0.3">
      <c r="A47" s="20">
        <v>1</v>
      </c>
      <c r="B47" s="21">
        <v>3</v>
      </c>
      <c r="C47" s="22" t="s">
        <v>20</v>
      </c>
      <c r="D47" s="5" t="s">
        <v>21</v>
      </c>
      <c r="E47" s="39" t="s">
        <v>64</v>
      </c>
      <c r="F47" s="40">
        <v>130</v>
      </c>
      <c r="G47" s="40">
        <v>16</v>
      </c>
      <c r="H47" s="40">
        <v>10.88</v>
      </c>
      <c r="I47" s="40">
        <v>0</v>
      </c>
      <c r="J47" s="40" t="s">
        <v>63</v>
      </c>
      <c r="K47" s="41">
        <v>637</v>
      </c>
      <c r="L47" s="40"/>
    </row>
    <row r="48" spans="1:12" ht="14.4" x14ac:dyDescent="0.3">
      <c r="A48" s="23"/>
      <c r="B48" s="15"/>
      <c r="C48" s="11"/>
      <c r="D48" s="6"/>
      <c r="E48" s="42" t="s">
        <v>46</v>
      </c>
      <c r="F48" s="43">
        <v>150</v>
      </c>
      <c r="G48" s="43">
        <v>7.53</v>
      </c>
      <c r="H48" s="43">
        <v>5.96</v>
      </c>
      <c r="I48" s="43">
        <v>47.96</v>
      </c>
      <c r="J48" s="43">
        <v>203</v>
      </c>
      <c r="K48" s="44">
        <v>202</v>
      </c>
      <c r="L48" s="43"/>
    </row>
    <row r="49" spans="1:12" ht="14.4" x14ac:dyDescent="0.3">
      <c r="A49" s="23"/>
      <c r="B49" s="15"/>
      <c r="C49" s="11"/>
      <c r="D49" s="7" t="s">
        <v>22</v>
      </c>
      <c r="E49" s="42" t="s">
        <v>47</v>
      </c>
      <c r="F49" s="43">
        <v>200</v>
      </c>
      <c r="G49" s="43">
        <v>0.24</v>
      </c>
      <c r="H49" s="43">
        <v>0.1</v>
      </c>
      <c r="I49" s="43">
        <v>12.84</v>
      </c>
      <c r="J49" s="43">
        <v>49.18</v>
      </c>
      <c r="K49" s="44">
        <v>349</v>
      </c>
      <c r="L49" s="43"/>
    </row>
    <row r="50" spans="1:12" ht="14.4" x14ac:dyDescent="0.3">
      <c r="A50" s="23"/>
      <c r="B50" s="15"/>
      <c r="C50" s="11"/>
      <c r="D50" s="7" t="s">
        <v>23</v>
      </c>
      <c r="E50" s="42" t="s">
        <v>42</v>
      </c>
      <c r="F50" s="43">
        <v>60</v>
      </c>
      <c r="G50" s="43">
        <v>2.2799999999999998</v>
      </c>
      <c r="H50" s="43">
        <v>0.27</v>
      </c>
      <c r="I50" s="43">
        <v>15.57</v>
      </c>
      <c r="J50" s="43">
        <v>71</v>
      </c>
      <c r="K50" s="44" t="s">
        <v>45</v>
      </c>
      <c r="L50" s="43"/>
    </row>
    <row r="51" spans="1:12" ht="14.4" x14ac:dyDescent="0.3">
      <c r="A51" s="23"/>
      <c r="B51" s="15"/>
      <c r="C51" s="11"/>
      <c r="D51" s="7" t="s">
        <v>24</v>
      </c>
      <c r="E51" s="42" t="s">
        <v>59</v>
      </c>
      <c r="F51" s="43">
        <v>150</v>
      </c>
      <c r="G51" s="43">
        <v>0.4</v>
      </c>
      <c r="H51" s="43">
        <v>0.4</v>
      </c>
      <c r="I51" s="43">
        <v>9.8000000000000007</v>
      </c>
      <c r="J51" s="43">
        <v>70</v>
      </c>
      <c r="K51" s="44"/>
      <c r="L51" s="43"/>
    </row>
    <row r="52" spans="1:12" ht="14.4" x14ac:dyDescent="0.3">
      <c r="A52" s="23"/>
      <c r="B52" s="15"/>
      <c r="C52" s="11"/>
      <c r="D52" s="6" t="s">
        <v>26</v>
      </c>
      <c r="E52" s="42" t="s">
        <v>84</v>
      </c>
      <c r="F52" s="43">
        <v>60</v>
      </c>
      <c r="G52" s="43">
        <v>2.6</v>
      </c>
      <c r="H52" s="43">
        <v>8</v>
      </c>
      <c r="I52" s="43">
        <v>8.1</v>
      </c>
      <c r="J52" s="43">
        <v>116</v>
      </c>
      <c r="K52" s="44">
        <v>2</v>
      </c>
      <c r="L52" s="43"/>
    </row>
    <row r="53" spans="1:12" ht="14.4" x14ac:dyDescent="0.3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4"/>
      <c r="B55" s="17"/>
      <c r="C55" s="8"/>
      <c r="D55" s="18" t="s">
        <v>33</v>
      </c>
      <c r="E55" s="9"/>
      <c r="F55" s="19">
        <f>SUM(F47:F54)</f>
        <v>750</v>
      </c>
      <c r="G55" s="19">
        <f>SUM(G47:G54)</f>
        <v>29.05</v>
      </c>
      <c r="H55" s="19">
        <f>SUM(H47:H54)</f>
        <v>25.61</v>
      </c>
      <c r="I55" s="19">
        <f>SUM(I47:I54)</f>
        <v>94.27</v>
      </c>
      <c r="J55" s="19">
        <v>658</v>
      </c>
      <c r="K55" s="25"/>
      <c r="L55" s="19">
        <v>78</v>
      </c>
    </row>
    <row r="56" spans="1:12" ht="14.4" x14ac:dyDescent="0.3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4"/>
      <c r="B65" s="17"/>
      <c r="C65" s="8"/>
      <c r="D65" s="18" t="s">
        <v>33</v>
      </c>
      <c r="E65" s="9"/>
      <c r="F65" s="19"/>
      <c r="G65" s="19"/>
      <c r="H65" s="19"/>
      <c r="I65" s="19"/>
      <c r="J65" s="19"/>
      <c r="K65" s="25"/>
      <c r="L65" s="19"/>
    </row>
    <row r="66" spans="1:12" ht="15.75" customHeight="1" x14ac:dyDescent="0.25">
      <c r="A66" s="29">
        <f>A47</f>
        <v>1</v>
      </c>
      <c r="B66" s="30">
        <f>B47</f>
        <v>3</v>
      </c>
      <c r="C66" s="59" t="s">
        <v>4</v>
      </c>
      <c r="D66" s="60"/>
      <c r="E66" s="31"/>
      <c r="F66" s="32"/>
      <c r="G66" s="32"/>
      <c r="H66" s="32"/>
      <c r="I66" s="32"/>
      <c r="J66" s="32"/>
      <c r="K66" s="32"/>
      <c r="L66" s="32"/>
    </row>
    <row r="67" spans="1:12" ht="14.4" x14ac:dyDescent="0.3">
      <c r="A67" s="20">
        <v>1</v>
      </c>
      <c r="B67" s="21">
        <v>4</v>
      </c>
      <c r="C67" s="22" t="s">
        <v>20</v>
      </c>
      <c r="D67" s="5" t="s">
        <v>21</v>
      </c>
      <c r="E67" s="39" t="s">
        <v>75</v>
      </c>
      <c r="F67" s="40">
        <v>110</v>
      </c>
      <c r="G67" s="40">
        <v>12</v>
      </c>
      <c r="H67" s="40">
        <v>15</v>
      </c>
      <c r="I67" s="40">
        <v>3.75</v>
      </c>
      <c r="J67" s="40">
        <v>197</v>
      </c>
      <c r="K67" s="41">
        <v>172</v>
      </c>
      <c r="L67" s="40"/>
    </row>
    <row r="68" spans="1:12" ht="14.4" x14ac:dyDescent="0.3">
      <c r="A68" s="23"/>
      <c r="B68" s="15"/>
      <c r="C68" s="11"/>
      <c r="D68" s="6"/>
      <c r="E68" s="42" t="s">
        <v>58</v>
      </c>
      <c r="F68" s="43">
        <v>150</v>
      </c>
      <c r="G68" s="43">
        <v>5.82</v>
      </c>
      <c r="H68" s="43">
        <v>9.74</v>
      </c>
      <c r="I68" s="43">
        <v>50</v>
      </c>
      <c r="J68" s="43">
        <v>198.47</v>
      </c>
      <c r="K68" s="44">
        <v>304</v>
      </c>
      <c r="L68" s="43"/>
    </row>
    <row r="69" spans="1:12" ht="14.4" x14ac:dyDescent="0.3">
      <c r="A69" s="23"/>
      <c r="B69" s="15"/>
      <c r="C69" s="11"/>
      <c r="D69" s="7" t="s">
        <v>22</v>
      </c>
      <c r="E69" s="42" t="s">
        <v>48</v>
      </c>
      <c r="F69" s="43">
        <v>200</v>
      </c>
      <c r="G69" s="43">
        <v>0.23</v>
      </c>
      <c r="H69" s="43">
        <v>0.02</v>
      </c>
      <c r="I69" s="43">
        <v>13.72</v>
      </c>
      <c r="J69" s="43" t="s">
        <v>49</v>
      </c>
      <c r="K69" s="44">
        <v>1002</v>
      </c>
      <c r="L69" s="43"/>
    </row>
    <row r="70" spans="1:12" ht="14.4" x14ac:dyDescent="0.3">
      <c r="A70" s="23"/>
      <c r="B70" s="15"/>
      <c r="C70" s="11"/>
      <c r="D70" s="7" t="s">
        <v>23</v>
      </c>
      <c r="E70" s="42" t="s">
        <v>42</v>
      </c>
      <c r="F70" s="43">
        <v>60</v>
      </c>
      <c r="G70" s="43">
        <v>2.2799999999999998</v>
      </c>
      <c r="H70" s="43">
        <v>0.27</v>
      </c>
      <c r="I70" s="43">
        <v>15.57</v>
      </c>
      <c r="J70" s="43">
        <v>71</v>
      </c>
      <c r="K70" s="44" t="s">
        <v>45</v>
      </c>
      <c r="L70" s="43"/>
    </row>
    <row r="71" spans="1:12" ht="14.4" x14ac:dyDescent="0.3">
      <c r="A71" s="23"/>
      <c r="B71" s="15"/>
      <c r="C71" s="11"/>
      <c r="D71" s="7" t="s">
        <v>24</v>
      </c>
      <c r="E71" s="42" t="s">
        <v>60</v>
      </c>
      <c r="F71" s="43">
        <v>120</v>
      </c>
      <c r="G71" s="43">
        <v>18</v>
      </c>
      <c r="H71" s="43">
        <v>27</v>
      </c>
      <c r="I71" s="43">
        <v>0</v>
      </c>
      <c r="J71" s="43">
        <v>324</v>
      </c>
      <c r="K71" s="44"/>
      <c r="L71" s="43"/>
    </row>
    <row r="72" spans="1:12" ht="14.4" x14ac:dyDescent="0.3">
      <c r="A72" s="23"/>
      <c r="B72" s="15"/>
      <c r="C72" s="11"/>
      <c r="D72" s="6" t="s">
        <v>26</v>
      </c>
      <c r="E72" s="42" t="s">
        <v>83</v>
      </c>
      <c r="F72" s="43">
        <v>60</v>
      </c>
      <c r="G72" s="43">
        <v>1</v>
      </c>
      <c r="H72" s="43">
        <v>0.2</v>
      </c>
      <c r="I72" s="43">
        <v>2.5</v>
      </c>
      <c r="J72" s="43">
        <v>16</v>
      </c>
      <c r="K72" s="44">
        <v>71</v>
      </c>
      <c r="L72" s="43"/>
    </row>
    <row r="73" spans="1:12" ht="14.4" x14ac:dyDescent="0.3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4"/>
      <c r="B75" s="17"/>
      <c r="C75" s="8"/>
      <c r="D75" s="18" t="s">
        <v>33</v>
      </c>
      <c r="E75" s="9"/>
      <c r="F75" s="19">
        <f>SUM(F67:F74)</f>
        <v>700</v>
      </c>
      <c r="G75" s="19">
        <f t="shared" ref="G75" si="0">SUM(G67:G74)</f>
        <v>39.33</v>
      </c>
      <c r="H75" s="19">
        <f t="shared" ref="H75" si="1">SUM(H67:H74)</f>
        <v>52.230000000000004</v>
      </c>
      <c r="I75" s="19">
        <f t="shared" ref="I75" si="2">SUM(I67:I74)</f>
        <v>85.539999999999992</v>
      </c>
      <c r="J75" s="19">
        <f t="shared" ref="J75" si="3">SUM(J67:J74)</f>
        <v>806.47</v>
      </c>
      <c r="K75" s="25"/>
      <c r="L75" s="19">
        <v>78</v>
      </c>
    </row>
    <row r="76" spans="1:12" ht="14.4" x14ac:dyDescent="0.3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53"/>
      <c r="J76" s="43"/>
      <c r="K76" s="44"/>
      <c r="L76" s="43"/>
    </row>
    <row r="77" spans="1:12" ht="14.4" x14ac:dyDescent="0.3">
      <c r="A77" s="23"/>
      <c r="B77" s="15"/>
      <c r="C77" s="11"/>
      <c r="D77" s="7" t="s">
        <v>27</v>
      </c>
      <c r="E77" s="42"/>
      <c r="F77" s="43"/>
      <c r="G77" s="43"/>
      <c r="H77" s="43"/>
      <c r="I77" s="53"/>
      <c r="J77" s="43"/>
      <c r="K77" s="44"/>
      <c r="L77" s="43"/>
    </row>
    <row r="78" spans="1:12" ht="14.4" x14ac:dyDescent="0.3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4"/>
      <c r="B85" s="17"/>
      <c r="C85" s="8"/>
      <c r="D85" s="18" t="s">
        <v>33</v>
      </c>
      <c r="E85" s="9"/>
      <c r="F85" s="19"/>
      <c r="G85" s="19"/>
      <c r="H85" s="19"/>
      <c r="I85" s="19"/>
      <c r="J85" s="19"/>
      <c r="K85" s="25"/>
      <c r="L85" s="19"/>
    </row>
    <row r="86" spans="1:12" ht="15.75" customHeight="1" x14ac:dyDescent="0.25">
      <c r="A86" s="29">
        <f>A67</f>
        <v>1</v>
      </c>
      <c r="B86" s="30">
        <f>B67</f>
        <v>4</v>
      </c>
      <c r="C86" s="59" t="s">
        <v>4</v>
      </c>
      <c r="D86" s="60"/>
      <c r="E86" s="31"/>
      <c r="F86" s="32"/>
      <c r="G86" s="32"/>
      <c r="H86" s="32"/>
      <c r="I86" s="32"/>
      <c r="J86" s="32"/>
      <c r="K86" s="32"/>
      <c r="L86" s="32"/>
    </row>
    <row r="87" spans="1:12" ht="14.4" x14ac:dyDescent="0.3">
      <c r="A87" s="20">
        <v>1</v>
      </c>
      <c r="B87" s="21">
        <v>5</v>
      </c>
      <c r="C87" s="22" t="s">
        <v>20</v>
      </c>
      <c r="D87" s="5" t="s">
        <v>21</v>
      </c>
      <c r="E87" s="39" t="s">
        <v>53</v>
      </c>
      <c r="F87" s="40">
        <v>150</v>
      </c>
      <c r="G87" s="40">
        <v>2.34</v>
      </c>
      <c r="H87" s="40">
        <v>17.399999999999999</v>
      </c>
      <c r="I87" s="40">
        <v>3.79</v>
      </c>
      <c r="J87" s="40">
        <v>234</v>
      </c>
      <c r="K87" s="41">
        <v>694</v>
      </c>
      <c r="L87" s="40"/>
    </row>
    <row r="88" spans="1:12" ht="14.4" x14ac:dyDescent="0.3">
      <c r="A88" s="23"/>
      <c r="B88" s="15"/>
      <c r="C88" s="11"/>
      <c r="D88" s="6"/>
      <c r="E88" s="42" t="s">
        <v>77</v>
      </c>
      <c r="F88" s="43">
        <v>130</v>
      </c>
      <c r="G88" s="43">
        <v>10</v>
      </c>
      <c r="H88" s="43">
        <v>16</v>
      </c>
      <c r="I88" s="43">
        <v>6</v>
      </c>
      <c r="J88" s="43">
        <v>208</v>
      </c>
      <c r="K88" s="44" t="s">
        <v>45</v>
      </c>
      <c r="L88" s="43"/>
    </row>
    <row r="89" spans="1:12" ht="14.4" x14ac:dyDescent="0.3">
      <c r="A89" s="23"/>
      <c r="B89" s="15"/>
      <c r="C89" s="11"/>
      <c r="D89" s="7" t="s">
        <v>22</v>
      </c>
      <c r="E89" s="42" t="s">
        <v>54</v>
      </c>
      <c r="F89" s="43">
        <v>200</v>
      </c>
      <c r="G89" s="43">
        <v>4</v>
      </c>
      <c r="H89" s="43">
        <v>2</v>
      </c>
      <c r="I89" s="43">
        <v>7</v>
      </c>
      <c r="J89" s="43">
        <v>55</v>
      </c>
      <c r="K89" s="44">
        <v>377</v>
      </c>
      <c r="L89" s="43"/>
    </row>
    <row r="90" spans="1:12" ht="14.4" x14ac:dyDescent="0.3">
      <c r="A90" s="23"/>
      <c r="B90" s="15"/>
      <c r="C90" s="11"/>
      <c r="D90" s="7" t="s">
        <v>23</v>
      </c>
      <c r="E90" s="42" t="s">
        <v>55</v>
      </c>
      <c r="F90" s="43">
        <v>60</v>
      </c>
      <c r="G90" s="43">
        <v>2.2799999999999998</v>
      </c>
      <c r="H90" s="43">
        <v>0.27</v>
      </c>
      <c r="I90" s="43">
        <v>15.57</v>
      </c>
      <c r="J90" s="43">
        <v>71</v>
      </c>
      <c r="K90" s="44" t="s">
        <v>45</v>
      </c>
      <c r="L90" s="43"/>
    </row>
    <row r="91" spans="1:12" ht="14.4" x14ac:dyDescent="0.3">
      <c r="A91" s="23"/>
      <c r="B91" s="15"/>
      <c r="C91" s="11"/>
      <c r="D91" s="7" t="s">
        <v>24</v>
      </c>
      <c r="E91" s="42" t="s">
        <v>56</v>
      </c>
      <c r="F91" s="43">
        <v>150</v>
      </c>
      <c r="G91" s="43">
        <v>0.4</v>
      </c>
      <c r="H91" s="43">
        <v>0.4</v>
      </c>
      <c r="I91" s="43">
        <v>9.8000000000000007</v>
      </c>
      <c r="J91" s="43">
        <v>70</v>
      </c>
      <c r="K91" s="44"/>
      <c r="L91" s="43"/>
    </row>
    <row r="92" spans="1:12" ht="14.4" x14ac:dyDescent="0.3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4"/>
      <c r="B95" s="17"/>
      <c r="C95" s="8"/>
      <c r="D95" s="18" t="s">
        <v>33</v>
      </c>
      <c r="E95" s="9"/>
      <c r="F95" s="19">
        <f>SUM(F87:F94)</f>
        <v>690</v>
      </c>
      <c r="G95" s="19">
        <f t="shared" ref="G95" si="4">SUM(G87:G94)</f>
        <v>19.02</v>
      </c>
      <c r="H95" s="19">
        <f t="shared" ref="H95" si="5">SUM(H87:H94)</f>
        <v>36.07</v>
      </c>
      <c r="I95" s="19">
        <f t="shared" ref="I95" si="6">SUM(I87:I94)</f>
        <v>42.16</v>
      </c>
      <c r="J95" s="19">
        <f t="shared" ref="J95" si="7">SUM(J87:J94)</f>
        <v>638</v>
      </c>
      <c r="K95" s="25"/>
      <c r="L95" s="19">
        <v>78</v>
      </c>
    </row>
    <row r="96" spans="1:12" ht="14.4" x14ac:dyDescent="0.3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4"/>
      <c r="B105" s="17"/>
      <c r="C105" s="8"/>
      <c r="D105" s="18" t="s">
        <v>33</v>
      </c>
      <c r="E105" s="9"/>
      <c r="F105" s="19"/>
      <c r="G105" s="19"/>
      <c r="H105" s="19"/>
      <c r="I105" s="19"/>
      <c r="J105" s="19"/>
      <c r="K105" s="25"/>
      <c r="L105" s="19"/>
    </row>
    <row r="106" spans="1:12" ht="15.75" customHeight="1" thickBot="1" x14ac:dyDescent="0.3">
      <c r="A106" s="29">
        <f>A87</f>
        <v>1</v>
      </c>
      <c r="B106" s="30">
        <f>B87</f>
        <v>5</v>
      </c>
      <c r="C106" s="59" t="s">
        <v>4</v>
      </c>
      <c r="D106" s="60"/>
      <c r="E106" s="31"/>
      <c r="F106" s="32"/>
      <c r="G106" s="32"/>
      <c r="H106" s="19"/>
      <c r="I106" s="19"/>
      <c r="J106" s="32"/>
      <c r="K106" s="32"/>
      <c r="L106" s="32"/>
    </row>
    <row r="107" spans="1:12" ht="14.4" x14ac:dyDescent="0.3">
      <c r="A107" s="20">
        <v>1</v>
      </c>
      <c r="B107" s="21">
        <v>6</v>
      </c>
      <c r="C107" s="22" t="s">
        <v>20</v>
      </c>
      <c r="D107" s="5" t="s">
        <v>21</v>
      </c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7" t="s">
        <v>22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23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4"/>
      <c r="B115" s="17"/>
      <c r="C115" s="8"/>
      <c r="D115" s="18" t="s">
        <v>33</v>
      </c>
      <c r="E115" s="9"/>
      <c r="F115" s="19">
        <f>SUM(F107:F114)</f>
        <v>0</v>
      </c>
      <c r="G115" s="19">
        <f t="shared" ref="G115:J115" si="8">SUM(G107:G114)</f>
        <v>0</v>
      </c>
      <c r="H115" s="19">
        <f t="shared" si="8"/>
        <v>0</v>
      </c>
      <c r="I115" s="19">
        <f t="shared" si="8"/>
        <v>0</v>
      </c>
      <c r="J115" s="19">
        <f t="shared" si="8"/>
        <v>0</v>
      </c>
      <c r="K115" s="25"/>
      <c r="L115" s="19">
        <f t="shared" ref="L115" si="9">SUM(L107:L114)</f>
        <v>0</v>
      </c>
    </row>
    <row r="116" spans="1:12" ht="14.4" x14ac:dyDescent="0.3">
      <c r="A116" s="26">
        <f>A107</f>
        <v>1</v>
      </c>
      <c r="B116" s="13">
        <f>B107</f>
        <v>6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10">SUM(G116:G124)</f>
        <v>0</v>
      </c>
      <c r="H125" s="19">
        <f t="shared" si="10"/>
        <v>0</v>
      </c>
      <c r="I125" s="19">
        <f t="shared" si="10"/>
        <v>0</v>
      </c>
      <c r="J125" s="19">
        <f t="shared" si="10"/>
        <v>0</v>
      </c>
      <c r="K125" s="25"/>
      <c r="L125" s="19">
        <f t="shared" ref="L125" si="11">SUM(L116:L124)</f>
        <v>0</v>
      </c>
    </row>
    <row r="126" spans="1:12" ht="15.75" customHeight="1" thickBot="1" x14ac:dyDescent="0.3">
      <c r="A126" s="29">
        <f>A107</f>
        <v>1</v>
      </c>
      <c r="B126" s="30">
        <f>B107</f>
        <v>6</v>
      </c>
      <c r="C126" s="59" t="s">
        <v>4</v>
      </c>
      <c r="D126" s="60"/>
      <c r="E126" s="31"/>
      <c r="F126" s="32">
        <f>F115+F125</f>
        <v>0</v>
      </c>
      <c r="G126" s="32">
        <v>0</v>
      </c>
      <c r="H126" s="32">
        <f t="shared" ref="H126:J126" si="12">H115+H125</f>
        <v>0</v>
      </c>
      <c r="I126" s="32">
        <f t="shared" si="12"/>
        <v>0</v>
      </c>
      <c r="J126" s="32">
        <f t="shared" si="12"/>
        <v>0</v>
      </c>
      <c r="K126" s="32"/>
      <c r="L126" s="32">
        <f t="shared" ref="L126" si="13">L115+L125</f>
        <v>0</v>
      </c>
    </row>
    <row r="127" spans="1:12" ht="14.4" x14ac:dyDescent="0.3">
      <c r="A127" s="20">
        <v>2</v>
      </c>
      <c r="B127" s="21">
        <v>1</v>
      </c>
      <c r="C127" s="22" t="s">
        <v>20</v>
      </c>
      <c r="D127" s="5" t="s">
        <v>21</v>
      </c>
      <c r="E127" s="39" t="s">
        <v>78</v>
      </c>
      <c r="F127" s="40">
        <v>150</v>
      </c>
      <c r="G127" s="57" t="s">
        <v>119</v>
      </c>
      <c r="H127" s="57" t="s">
        <v>120</v>
      </c>
      <c r="I127" s="40" t="s">
        <v>101</v>
      </c>
      <c r="J127" s="40">
        <v>258</v>
      </c>
      <c r="K127" s="41">
        <v>85</v>
      </c>
      <c r="L127" s="40"/>
    </row>
    <row r="128" spans="1:12" ht="14.4" x14ac:dyDescent="0.3">
      <c r="A128" s="23"/>
      <c r="B128" s="15"/>
      <c r="C128" s="11"/>
      <c r="D128" s="6"/>
      <c r="E128" s="42" t="s">
        <v>65</v>
      </c>
      <c r="F128" s="43">
        <v>130</v>
      </c>
      <c r="G128" s="43">
        <v>11.7</v>
      </c>
      <c r="H128" s="56" t="s">
        <v>121</v>
      </c>
      <c r="I128" s="56" t="s">
        <v>122</v>
      </c>
      <c r="J128" s="43">
        <v>223</v>
      </c>
      <c r="K128" s="44">
        <v>286</v>
      </c>
      <c r="L128" s="43"/>
    </row>
    <row r="129" spans="1:12" ht="14.4" x14ac:dyDescent="0.3">
      <c r="A129" s="23"/>
      <c r="B129" s="15"/>
      <c r="C129" s="11"/>
      <c r="D129" s="7" t="s">
        <v>22</v>
      </c>
      <c r="E129" s="42" t="s">
        <v>99</v>
      </c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23"/>
      <c r="B130" s="15"/>
      <c r="C130" s="11"/>
      <c r="D130" s="7" t="s">
        <v>23</v>
      </c>
      <c r="E130" s="42" t="s">
        <v>42</v>
      </c>
      <c r="F130" s="43">
        <v>60</v>
      </c>
      <c r="G130" s="56" t="s">
        <v>117</v>
      </c>
      <c r="H130" s="43" t="s">
        <v>90</v>
      </c>
      <c r="I130" s="43" t="s">
        <v>91</v>
      </c>
      <c r="J130" s="43">
        <v>71</v>
      </c>
      <c r="K130" s="44" t="s">
        <v>45</v>
      </c>
      <c r="L130" s="43"/>
    </row>
    <row r="131" spans="1:12" ht="14.4" x14ac:dyDescent="0.3">
      <c r="A131" s="23"/>
      <c r="B131" s="15"/>
      <c r="C131" s="11"/>
      <c r="D131" s="7" t="s">
        <v>24</v>
      </c>
      <c r="E131" s="42" t="s">
        <v>79</v>
      </c>
      <c r="F131" s="43">
        <v>150</v>
      </c>
      <c r="G131" s="43">
        <v>1</v>
      </c>
      <c r="H131" s="43">
        <v>0</v>
      </c>
      <c r="I131" s="43">
        <v>8</v>
      </c>
      <c r="J131" s="43">
        <v>39</v>
      </c>
      <c r="K131" s="44"/>
      <c r="L131" s="43"/>
    </row>
    <row r="132" spans="1:12" ht="14.4" x14ac:dyDescent="0.3">
      <c r="A132" s="23"/>
      <c r="B132" s="15"/>
      <c r="C132" s="11"/>
      <c r="D132" s="6" t="s">
        <v>26</v>
      </c>
      <c r="E132" s="42" t="s">
        <v>96</v>
      </c>
      <c r="F132" s="43">
        <v>60</v>
      </c>
      <c r="G132" s="43">
        <v>1</v>
      </c>
      <c r="H132" s="43">
        <v>1</v>
      </c>
      <c r="I132" s="43" t="s">
        <v>88</v>
      </c>
      <c r="J132" s="43">
        <v>16</v>
      </c>
      <c r="K132" s="44">
        <v>71</v>
      </c>
      <c r="L132" s="43"/>
    </row>
    <row r="133" spans="1:12" ht="14.4" x14ac:dyDescent="0.3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4"/>
      <c r="B135" s="17"/>
      <c r="C135" s="8"/>
      <c r="D135" s="18" t="s">
        <v>33</v>
      </c>
      <c r="E135" s="9"/>
      <c r="F135" s="19">
        <f>SUM(F127:F134)</f>
        <v>550</v>
      </c>
      <c r="G135" s="19">
        <f t="shared" ref="G135:J135" si="14">SUM(G127:G134)</f>
        <v>13.7</v>
      </c>
      <c r="H135" s="19"/>
      <c r="I135" s="19">
        <f t="shared" si="14"/>
        <v>8</v>
      </c>
      <c r="J135" s="19">
        <f t="shared" si="14"/>
        <v>607</v>
      </c>
      <c r="K135" s="25"/>
      <c r="L135" s="19">
        <v>78</v>
      </c>
    </row>
    <row r="136" spans="1:12" ht="14.4" x14ac:dyDescent="0.3">
      <c r="A136" s="26">
        <f>A127</f>
        <v>2</v>
      </c>
      <c r="B136" s="13">
        <f>B127</f>
        <v>1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23"/>
      <c r="B137" s="15"/>
      <c r="C137" s="11"/>
      <c r="D137" s="7" t="s">
        <v>27</v>
      </c>
      <c r="E137" s="42" t="s">
        <v>67</v>
      </c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23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23"/>
      <c r="B139" s="15"/>
      <c r="C139" s="11"/>
      <c r="D139" s="7" t="s">
        <v>29</v>
      </c>
      <c r="E139" s="42"/>
      <c r="F139" s="43"/>
      <c r="G139" s="54"/>
      <c r="H139" s="54"/>
      <c r="I139" s="53"/>
      <c r="J139" s="43"/>
      <c r="K139" s="44"/>
      <c r="L139" s="43"/>
    </row>
    <row r="140" spans="1:12" ht="14.4" x14ac:dyDescent="0.3">
      <c r="A140" s="23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3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4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15">SUM(G136:G144)</f>
        <v>0</v>
      </c>
      <c r="H145" s="19">
        <f t="shared" si="15"/>
        <v>0</v>
      </c>
      <c r="I145" s="19">
        <f t="shared" si="15"/>
        <v>0</v>
      </c>
      <c r="J145" s="19">
        <f t="shared" si="15"/>
        <v>0</v>
      </c>
      <c r="K145" s="25"/>
      <c r="L145" s="19">
        <f t="shared" ref="L145" si="16">SUM(L136:L144)</f>
        <v>0</v>
      </c>
    </row>
    <row r="146" spans="1:12" ht="14.4" x14ac:dyDescent="0.25">
      <c r="A146" s="29">
        <f>A127</f>
        <v>2</v>
      </c>
      <c r="B146" s="30">
        <f>B127</f>
        <v>1</v>
      </c>
      <c r="C146" s="59" t="s">
        <v>4</v>
      </c>
      <c r="D146" s="60"/>
      <c r="E146" s="31"/>
      <c r="F146" s="32">
        <f>F135+F145</f>
        <v>550</v>
      </c>
      <c r="G146" s="32">
        <f t="shared" ref="G146" si="17">G135+G145</f>
        <v>13.7</v>
      </c>
      <c r="H146" s="32">
        <f t="shared" ref="H146" si="18">H135+H145</f>
        <v>0</v>
      </c>
      <c r="I146" s="32">
        <f t="shared" ref="I146" si="19">I135+I145</f>
        <v>8</v>
      </c>
      <c r="J146" s="32">
        <f t="shared" ref="J146:L146" si="20">J135+J145</f>
        <v>607</v>
      </c>
      <c r="K146" s="32"/>
      <c r="L146" s="32">
        <f t="shared" si="20"/>
        <v>78</v>
      </c>
    </row>
    <row r="147" spans="1:12" ht="14.4" x14ac:dyDescent="0.3">
      <c r="A147" s="14">
        <v>2</v>
      </c>
      <c r="B147" s="15">
        <v>2</v>
      </c>
      <c r="C147" s="22" t="s">
        <v>20</v>
      </c>
      <c r="D147" s="5" t="s">
        <v>21</v>
      </c>
      <c r="E147" s="39" t="s">
        <v>85</v>
      </c>
      <c r="F147" s="40">
        <v>130</v>
      </c>
      <c r="G147" s="40">
        <v>19.7</v>
      </c>
      <c r="H147" s="40">
        <v>17.8</v>
      </c>
      <c r="I147" s="40">
        <v>4.7</v>
      </c>
      <c r="J147" s="40">
        <v>168</v>
      </c>
      <c r="K147" s="41">
        <v>591</v>
      </c>
      <c r="L147" s="40"/>
    </row>
    <row r="148" spans="1:12" ht="14.4" x14ac:dyDescent="0.3">
      <c r="A148" s="14"/>
      <c r="B148" s="15"/>
      <c r="C148" s="11"/>
      <c r="D148" s="6"/>
      <c r="E148" s="42" t="s">
        <v>66</v>
      </c>
      <c r="F148" s="43">
        <v>180</v>
      </c>
      <c r="G148" s="43">
        <v>7.53</v>
      </c>
      <c r="H148" s="43">
        <v>5.26</v>
      </c>
      <c r="I148" s="43">
        <v>47.96</v>
      </c>
      <c r="J148" s="43">
        <v>276</v>
      </c>
      <c r="K148" s="44">
        <v>516</v>
      </c>
      <c r="L148" s="43"/>
    </row>
    <row r="149" spans="1:12" ht="14.4" x14ac:dyDescent="0.3">
      <c r="A149" s="14"/>
      <c r="B149" s="15"/>
      <c r="C149" s="11"/>
      <c r="D149" s="7" t="s">
        <v>22</v>
      </c>
      <c r="E149" s="42" t="s">
        <v>100</v>
      </c>
      <c r="F149" s="43">
        <v>200</v>
      </c>
      <c r="G149" s="43">
        <v>0.4</v>
      </c>
      <c r="H149" s="43">
        <v>0</v>
      </c>
      <c r="I149" s="43">
        <v>43.4</v>
      </c>
      <c r="J149" s="43">
        <v>178</v>
      </c>
      <c r="K149" s="44">
        <v>444</v>
      </c>
      <c r="L149" s="43"/>
    </row>
    <row r="150" spans="1:12" ht="14.4" x14ac:dyDescent="0.3">
      <c r="A150" s="14"/>
      <c r="B150" s="15"/>
      <c r="C150" s="11"/>
      <c r="D150" s="7" t="s">
        <v>23</v>
      </c>
      <c r="E150" s="42" t="s">
        <v>55</v>
      </c>
      <c r="F150" s="43">
        <v>60</v>
      </c>
      <c r="G150" s="43">
        <v>2.2799999999999998</v>
      </c>
      <c r="H150" s="43">
        <v>0.27</v>
      </c>
      <c r="I150" s="43">
        <v>15.57</v>
      </c>
      <c r="J150" s="43">
        <v>71</v>
      </c>
      <c r="K150" s="44" t="s">
        <v>45</v>
      </c>
      <c r="L150" s="43"/>
    </row>
    <row r="151" spans="1:12" ht="14.4" x14ac:dyDescent="0.3">
      <c r="A151" s="14"/>
      <c r="B151" s="15"/>
      <c r="C151" s="11"/>
      <c r="D151" s="7" t="s">
        <v>24</v>
      </c>
      <c r="E151" s="42" t="s">
        <v>50</v>
      </c>
      <c r="F151" s="43">
        <v>150</v>
      </c>
      <c r="G151" s="43">
        <v>0.4</v>
      </c>
      <c r="H151" s="43">
        <v>0.4</v>
      </c>
      <c r="I151" s="43">
        <v>9.8000000000000007</v>
      </c>
      <c r="J151" s="43">
        <v>70</v>
      </c>
      <c r="K151" s="44"/>
      <c r="L151" s="43"/>
    </row>
    <row r="152" spans="1:12" ht="14.4" x14ac:dyDescent="0.3">
      <c r="A152" s="14"/>
      <c r="B152" s="15"/>
      <c r="C152" s="11"/>
      <c r="D152" s="6" t="s">
        <v>26</v>
      </c>
      <c r="E152" s="42" t="s">
        <v>97</v>
      </c>
      <c r="F152" s="43">
        <v>60</v>
      </c>
      <c r="G152" s="52">
        <v>2.2999999999999998</v>
      </c>
      <c r="H152" s="52">
        <v>1</v>
      </c>
      <c r="I152" s="52">
        <v>1</v>
      </c>
      <c r="J152" s="43" t="s">
        <v>98</v>
      </c>
      <c r="K152" s="44">
        <v>12</v>
      </c>
      <c r="L152" s="43"/>
    </row>
    <row r="153" spans="1:12" ht="14.4" x14ac:dyDescent="0.3">
      <c r="A153" s="14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6"/>
      <c r="B155" s="17"/>
      <c r="C155" s="8"/>
      <c r="D155" s="18" t="s">
        <v>33</v>
      </c>
      <c r="E155" s="9"/>
      <c r="F155" s="19">
        <f>SUM(F147:F154)</f>
        <v>780</v>
      </c>
      <c r="G155" s="19">
        <f t="shared" ref="G155:J155" si="21">SUM(G147:G154)</f>
        <v>32.61</v>
      </c>
      <c r="H155" s="19">
        <f t="shared" si="21"/>
        <v>24.73</v>
      </c>
      <c r="I155" s="19">
        <f t="shared" si="21"/>
        <v>122.42999999999999</v>
      </c>
      <c r="J155" s="19">
        <f t="shared" si="21"/>
        <v>763</v>
      </c>
      <c r="K155" s="25"/>
      <c r="L155" s="19">
        <v>78</v>
      </c>
    </row>
    <row r="156" spans="1:12" ht="14.4" x14ac:dyDescent="0.3">
      <c r="A156" s="13">
        <f>A147</f>
        <v>2</v>
      </c>
      <c r="B156" s="13">
        <f>B147</f>
        <v>2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14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14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14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14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14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14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14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14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16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22">SUM(G156:G164)</f>
        <v>0</v>
      </c>
      <c r="H165" s="19">
        <f t="shared" si="22"/>
        <v>0</v>
      </c>
      <c r="I165" s="19">
        <f t="shared" si="22"/>
        <v>0</v>
      </c>
      <c r="J165" s="19">
        <f t="shared" si="22"/>
        <v>0</v>
      </c>
      <c r="K165" s="25"/>
      <c r="L165" s="19">
        <f t="shared" ref="L165" si="23">SUM(L156:L164)</f>
        <v>0</v>
      </c>
    </row>
    <row r="166" spans="1:12" ht="14.4" x14ac:dyDescent="0.25">
      <c r="A166" s="33">
        <f>A147</f>
        <v>2</v>
      </c>
      <c r="B166" s="33">
        <f>B147</f>
        <v>2</v>
      </c>
      <c r="C166" s="59" t="s">
        <v>4</v>
      </c>
      <c r="D166" s="60"/>
      <c r="E166" s="31"/>
      <c r="F166" s="32"/>
      <c r="G166" s="32"/>
      <c r="H166" s="55"/>
      <c r="I166" s="32"/>
      <c r="J166" s="32"/>
      <c r="K166" s="32"/>
      <c r="L166" s="32"/>
    </row>
    <row r="167" spans="1:12" ht="14.4" x14ac:dyDescent="0.3">
      <c r="A167" s="20">
        <v>2</v>
      </c>
      <c r="B167" s="21">
        <v>3</v>
      </c>
      <c r="C167" s="22" t="s">
        <v>20</v>
      </c>
      <c r="D167" s="5" t="s">
        <v>21</v>
      </c>
      <c r="E167" s="39" t="s">
        <v>87</v>
      </c>
      <c r="F167" s="40">
        <v>180</v>
      </c>
      <c r="G167" s="57" t="s">
        <v>114</v>
      </c>
      <c r="H167" s="57" t="s">
        <v>115</v>
      </c>
      <c r="I167" s="57" t="s">
        <v>116</v>
      </c>
      <c r="J167" s="40">
        <v>228</v>
      </c>
      <c r="K167" s="41">
        <v>290</v>
      </c>
      <c r="L167" s="40"/>
    </row>
    <row r="168" spans="1:12" ht="14.4" x14ac:dyDescent="0.3">
      <c r="A168" s="23"/>
      <c r="B168" s="15"/>
      <c r="C168" s="11"/>
      <c r="D168" s="6"/>
      <c r="E168" s="42" t="s">
        <v>67</v>
      </c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22</v>
      </c>
      <c r="E169" s="42" t="s">
        <v>68</v>
      </c>
      <c r="F169" s="43">
        <v>200</v>
      </c>
      <c r="G169" s="43" t="s">
        <v>88</v>
      </c>
      <c r="H169" s="43">
        <v>0</v>
      </c>
      <c r="I169" s="43" t="s">
        <v>89</v>
      </c>
      <c r="J169" s="43">
        <v>132</v>
      </c>
      <c r="K169" s="44">
        <v>874</v>
      </c>
      <c r="L169" s="43"/>
    </row>
    <row r="170" spans="1:12" ht="15.75" customHeight="1" x14ac:dyDescent="0.3">
      <c r="A170" s="23"/>
      <c r="B170" s="15"/>
      <c r="C170" s="11"/>
      <c r="D170" s="7" t="s">
        <v>23</v>
      </c>
      <c r="E170" s="42" t="s">
        <v>42</v>
      </c>
      <c r="F170" s="43">
        <v>60</v>
      </c>
      <c r="G170" s="56" t="s">
        <v>117</v>
      </c>
      <c r="H170" s="43" t="s">
        <v>90</v>
      </c>
      <c r="I170" s="43" t="s">
        <v>91</v>
      </c>
      <c r="J170" s="43">
        <v>71</v>
      </c>
      <c r="K170" s="44" t="s">
        <v>45</v>
      </c>
      <c r="L170" s="43"/>
    </row>
    <row r="171" spans="1:12" ht="14.4" x14ac:dyDescent="0.3">
      <c r="A171" s="23"/>
      <c r="B171" s="15"/>
      <c r="C171" s="11"/>
      <c r="D171" s="7" t="s">
        <v>24</v>
      </c>
      <c r="E171" s="42" t="s">
        <v>60</v>
      </c>
      <c r="F171" s="43">
        <v>120</v>
      </c>
      <c r="G171" s="43">
        <v>18</v>
      </c>
      <c r="H171" s="43">
        <v>27</v>
      </c>
      <c r="I171" s="43">
        <v>0</v>
      </c>
      <c r="J171" s="43">
        <v>224</v>
      </c>
      <c r="K171" s="44"/>
      <c r="L171" s="43"/>
    </row>
    <row r="172" spans="1:12" ht="14.4" x14ac:dyDescent="0.3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SUM(F167:F174)</f>
        <v>560</v>
      </c>
      <c r="G175" s="19">
        <f t="shared" ref="G175:J175" si="24">SUM(G167:G174)</f>
        <v>18</v>
      </c>
      <c r="H175" s="19">
        <f t="shared" si="24"/>
        <v>27</v>
      </c>
      <c r="I175" s="19">
        <f t="shared" si="24"/>
        <v>0</v>
      </c>
      <c r="J175" s="19">
        <f t="shared" si="24"/>
        <v>655</v>
      </c>
      <c r="K175" s="25"/>
      <c r="L175" s="19" t="s">
        <v>103</v>
      </c>
    </row>
    <row r="176" spans="1:12" ht="14.4" x14ac:dyDescent="0.3">
      <c r="A176" s="26">
        <f>A167</f>
        <v>2</v>
      </c>
      <c r="B176" s="13">
        <f>B167</f>
        <v>3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25">SUM(G176:G184)</f>
        <v>0</v>
      </c>
      <c r="H185" s="19">
        <f t="shared" si="25"/>
        <v>0</v>
      </c>
      <c r="I185" s="19">
        <f t="shared" si="25"/>
        <v>0</v>
      </c>
      <c r="J185" s="19">
        <f t="shared" si="25"/>
        <v>0</v>
      </c>
      <c r="K185" s="25"/>
      <c r="L185" s="19">
        <f t="shared" ref="L185" si="26">SUM(L176:L184)</f>
        <v>0</v>
      </c>
    </row>
    <row r="186" spans="1:12" ht="14.4" x14ac:dyDescent="0.25">
      <c r="A186" s="29">
        <f>A167</f>
        <v>2</v>
      </c>
      <c r="B186" s="30">
        <f>B167</f>
        <v>3</v>
      </c>
      <c r="C186" s="59" t="s">
        <v>4</v>
      </c>
      <c r="D186" s="60"/>
      <c r="E186" s="31"/>
      <c r="F186" s="32">
        <f>F175+F185</f>
        <v>560</v>
      </c>
      <c r="G186" s="32">
        <f t="shared" ref="G186" si="27">G175+G185</f>
        <v>18</v>
      </c>
      <c r="H186" s="32">
        <f t="shared" ref="H186" si="28">H175+H185</f>
        <v>27</v>
      </c>
      <c r="I186" s="32">
        <f t="shared" ref="I186" si="29">I175+I185</f>
        <v>0</v>
      </c>
      <c r="J186" s="32">
        <f t="shared" ref="J186" si="30">J175+J185</f>
        <v>655</v>
      </c>
      <c r="K186" s="32"/>
      <c r="L186" s="32">
        <v>78</v>
      </c>
    </row>
    <row r="187" spans="1:12" ht="14.4" x14ac:dyDescent="0.3">
      <c r="A187" s="20">
        <v>2</v>
      </c>
      <c r="B187" s="21">
        <v>4</v>
      </c>
      <c r="C187" s="22" t="s">
        <v>20</v>
      </c>
      <c r="D187" s="5" t="s">
        <v>21</v>
      </c>
      <c r="E187" s="39" t="s">
        <v>69</v>
      </c>
      <c r="F187" s="40">
        <v>150</v>
      </c>
      <c r="G187" s="40">
        <v>3</v>
      </c>
      <c r="H187" s="40">
        <v>2.7</v>
      </c>
      <c r="I187" s="40">
        <v>20</v>
      </c>
      <c r="J187" s="40" t="s">
        <v>70</v>
      </c>
      <c r="K187" s="41">
        <v>378</v>
      </c>
      <c r="L187" s="40"/>
    </row>
    <row r="188" spans="1:12" ht="14.4" x14ac:dyDescent="0.3">
      <c r="A188" s="23"/>
      <c r="B188" s="15"/>
      <c r="C188" s="11"/>
      <c r="D188" s="6"/>
      <c r="E188" s="42" t="s">
        <v>95</v>
      </c>
      <c r="F188" s="43">
        <v>130</v>
      </c>
      <c r="G188" s="43">
        <v>10</v>
      </c>
      <c r="H188" s="43">
        <v>9</v>
      </c>
      <c r="I188" s="43">
        <v>2</v>
      </c>
      <c r="J188" s="43">
        <v>126</v>
      </c>
      <c r="K188" s="44" t="s">
        <v>45</v>
      </c>
      <c r="L188" s="43"/>
    </row>
    <row r="189" spans="1:12" ht="14.4" x14ac:dyDescent="0.3">
      <c r="A189" s="23"/>
      <c r="B189" s="15"/>
      <c r="C189" s="11"/>
      <c r="D189" s="7" t="s">
        <v>22</v>
      </c>
      <c r="E189" s="42" t="s">
        <v>73</v>
      </c>
      <c r="F189" s="43">
        <v>200</v>
      </c>
      <c r="G189" s="43">
        <v>4</v>
      </c>
      <c r="H189" s="43">
        <v>1</v>
      </c>
      <c r="I189" s="43">
        <v>7.7</v>
      </c>
      <c r="J189" s="43">
        <v>56</v>
      </c>
      <c r="K189" s="44">
        <v>685</v>
      </c>
      <c r="L189" s="43"/>
    </row>
    <row r="190" spans="1:12" ht="14.4" x14ac:dyDescent="0.3">
      <c r="A190" s="23"/>
      <c r="B190" s="15"/>
      <c r="C190" s="11"/>
      <c r="D190" s="7" t="s">
        <v>23</v>
      </c>
      <c r="E190" s="42" t="s">
        <v>42</v>
      </c>
      <c r="F190" s="43">
        <v>60</v>
      </c>
      <c r="G190" s="43">
        <v>2</v>
      </c>
      <c r="H190" s="43">
        <v>0.24</v>
      </c>
      <c r="I190" s="43" t="s">
        <v>91</v>
      </c>
      <c r="J190" s="43">
        <v>71</v>
      </c>
      <c r="K190" s="44" t="s">
        <v>45</v>
      </c>
      <c r="L190" s="43"/>
    </row>
    <row r="191" spans="1:12" ht="14.4" x14ac:dyDescent="0.3">
      <c r="A191" s="23"/>
      <c r="B191" s="15"/>
      <c r="C191" s="11"/>
      <c r="D191" s="7" t="s">
        <v>24</v>
      </c>
      <c r="E191" s="42" t="s">
        <v>57</v>
      </c>
      <c r="F191" s="43">
        <v>100</v>
      </c>
      <c r="G191" s="43">
        <v>0</v>
      </c>
      <c r="H191" s="43">
        <v>0</v>
      </c>
      <c r="I191" s="43">
        <v>10</v>
      </c>
      <c r="J191" s="43">
        <v>47</v>
      </c>
      <c r="K191" s="44"/>
      <c r="L191" s="43"/>
    </row>
    <row r="192" spans="1:12" ht="14.4" x14ac:dyDescent="0.3">
      <c r="A192" s="23"/>
      <c r="B192" s="15"/>
      <c r="C192" s="11"/>
      <c r="D192" s="6" t="s">
        <v>86</v>
      </c>
      <c r="E192" s="42" t="s">
        <v>92</v>
      </c>
      <c r="F192" s="43">
        <v>60</v>
      </c>
      <c r="G192" s="43" t="s">
        <v>93</v>
      </c>
      <c r="H192" s="56" t="s">
        <v>123</v>
      </c>
      <c r="I192" s="56" t="s">
        <v>124</v>
      </c>
      <c r="J192" s="43" t="s">
        <v>94</v>
      </c>
      <c r="K192" s="44">
        <v>15</v>
      </c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4"/>
      <c r="B195" s="17"/>
      <c r="C195" s="8"/>
      <c r="D195" s="18" t="s">
        <v>33</v>
      </c>
      <c r="E195" s="9"/>
      <c r="F195" s="19">
        <f>SUM(F187:F194)</f>
        <v>700</v>
      </c>
      <c r="G195" s="19">
        <f t="shared" ref="G195:J195" si="31">SUM(G187:G194)</f>
        <v>19</v>
      </c>
      <c r="H195" s="19">
        <f t="shared" si="31"/>
        <v>12.94</v>
      </c>
      <c r="I195" s="19">
        <f t="shared" si="31"/>
        <v>39.700000000000003</v>
      </c>
      <c r="J195" s="19">
        <v>467</v>
      </c>
      <c r="K195" s="25"/>
      <c r="L195" s="19">
        <v>78</v>
      </c>
    </row>
    <row r="196" spans="1:12" ht="14.4" x14ac:dyDescent="0.3">
      <c r="A196" s="26">
        <f>A187</f>
        <v>2</v>
      </c>
      <c r="B196" s="13">
        <f>B187</f>
        <v>4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32">SUM(G196:G204)</f>
        <v>0</v>
      </c>
      <c r="H205" s="19">
        <f t="shared" si="32"/>
        <v>0</v>
      </c>
      <c r="I205" s="19">
        <f t="shared" si="32"/>
        <v>0</v>
      </c>
      <c r="J205" s="19">
        <f t="shared" si="32"/>
        <v>0</v>
      </c>
      <c r="K205" s="25"/>
      <c r="L205" s="19">
        <f t="shared" ref="L205" si="33">SUM(L196:L204)</f>
        <v>0</v>
      </c>
    </row>
    <row r="206" spans="1:12" ht="14.4" x14ac:dyDescent="0.25">
      <c r="A206" s="29">
        <f>A187</f>
        <v>2</v>
      </c>
      <c r="B206" s="30">
        <f>B187</f>
        <v>4</v>
      </c>
      <c r="C206" s="59" t="s">
        <v>4</v>
      </c>
      <c r="D206" s="60"/>
      <c r="E206" s="31"/>
      <c r="F206" s="32">
        <f>F195+F205</f>
        <v>700</v>
      </c>
      <c r="G206" s="32">
        <f t="shared" ref="G206" si="34">G195+G205</f>
        <v>19</v>
      </c>
      <c r="H206" s="32">
        <f t="shared" ref="H206" si="35">H195+H205</f>
        <v>12.94</v>
      </c>
      <c r="I206" s="32">
        <f t="shared" ref="I206" si="36">I195+I205</f>
        <v>39.700000000000003</v>
      </c>
      <c r="J206" s="32">
        <f t="shared" ref="J206" si="37">J195+J205</f>
        <v>467</v>
      </c>
      <c r="K206" s="32"/>
      <c r="L206" s="32">
        <v>78</v>
      </c>
    </row>
    <row r="207" spans="1:12" ht="14.4" x14ac:dyDescent="0.3">
      <c r="A207" s="20">
        <v>2</v>
      </c>
      <c r="B207" s="21">
        <v>5</v>
      </c>
      <c r="C207" s="22" t="s">
        <v>20</v>
      </c>
      <c r="D207" s="5" t="s">
        <v>21</v>
      </c>
      <c r="E207" s="39" t="s">
        <v>71</v>
      </c>
      <c r="F207" s="40">
        <v>110</v>
      </c>
      <c r="G207" s="57">
        <v>6.12</v>
      </c>
      <c r="H207" s="40" t="s">
        <v>105</v>
      </c>
      <c r="I207" s="57">
        <v>2.54</v>
      </c>
      <c r="J207" s="40">
        <v>142</v>
      </c>
      <c r="K207" s="41">
        <v>245</v>
      </c>
      <c r="L207" s="40"/>
    </row>
    <row r="208" spans="1:12" ht="14.4" x14ac:dyDescent="0.3">
      <c r="A208" s="23"/>
      <c r="B208" s="15"/>
      <c r="C208" s="11"/>
      <c r="D208" s="6"/>
      <c r="E208" s="42" t="s">
        <v>72</v>
      </c>
      <c r="F208" s="43">
        <v>150</v>
      </c>
      <c r="G208" s="56" t="s">
        <v>125</v>
      </c>
      <c r="H208" s="56" t="s">
        <v>126</v>
      </c>
      <c r="I208" s="43" t="s">
        <v>106</v>
      </c>
      <c r="J208" s="43">
        <v>298</v>
      </c>
      <c r="K208" s="44">
        <v>304</v>
      </c>
      <c r="L208" s="43"/>
    </row>
    <row r="209" spans="1:12" ht="14.4" x14ac:dyDescent="0.3">
      <c r="A209" s="23"/>
      <c r="B209" s="15"/>
      <c r="C209" s="11"/>
      <c r="D209" s="7" t="s">
        <v>22</v>
      </c>
      <c r="E209" s="42" t="s">
        <v>110</v>
      </c>
      <c r="F209" s="43">
        <v>200</v>
      </c>
      <c r="G209" s="43" t="s">
        <v>111</v>
      </c>
      <c r="H209" s="43" t="s">
        <v>112</v>
      </c>
      <c r="I209" s="43" t="s">
        <v>113</v>
      </c>
      <c r="J209" s="43" t="s">
        <v>49</v>
      </c>
      <c r="K209" s="44">
        <v>1002</v>
      </c>
      <c r="L209" s="43"/>
    </row>
    <row r="210" spans="1:12" ht="14.4" x14ac:dyDescent="0.3">
      <c r="A210" s="23"/>
      <c r="B210" s="15"/>
      <c r="C210" s="11"/>
      <c r="D210" s="7" t="s">
        <v>23</v>
      </c>
      <c r="E210" s="42" t="s">
        <v>55</v>
      </c>
      <c r="F210" s="43">
        <v>60</v>
      </c>
      <c r="G210" s="43">
        <v>2</v>
      </c>
      <c r="H210" s="43" t="s">
        <v>102</v>
      </c>
      <c r="I210" s="43" t="s">
        <v>91</v>
      </c>
      <c r="J210" s="43">
        <v>71</v>
      </c>
      <c r="K210" s="44" t="s">
        <v>45</v>
      </c>
      <c r="L210" s="43"/>
    </row>
    <row r="211" spans="1:12" ht="14.4" x14ac:dyDescent="0.3">
      <c r="A211" s="23"/>
      <c r="B211" s="15"/>
      <c r="C211" s="11"/>
      <c r="D211" s="7" t="s">
        <v>24</v>
      </c>
      <c r="E211" s="42" t="s">
        <v>56</v>
      </c>
      <c r="F211" s="43">
        <v>150</v>
      </c>
      <c r="G211" s="43" t="s">
        <v>104</v>
      </c>
      <c r="H211" s="43" t="s">
        <v>104</v>
      </c>
      <c r="I211" s="56" t="s">
        <v>127</v>
      </c>
      <c r="J211" s="43">
        <v>70</v>
      </c>
      <c r="K211" s="44"/>
      <c r="L211" s="43"/>
    </row>
    <row r="212" spans="1:12" ht="14.4" x14ac:dyDescent="0.3">
      <c r="A212" s="23"/>
      <c r="B212" s="15"/>
      <c r="C212" s="11"/>
      <c r="D212" s="6" t="s">
        <v>86</v>
      </c>
      <c r="E212" s="42" t="s">
        <v>107</v>
      </c>
      <c r="F212" s="43">
        <v>60</v>
      </c>
      <c r="G212" s="43" t="s">
        <v>108</v>
      </c>
      <c r="H212" s="56" t="s">
        <v>128</v>
      </c>
      <c r="I212" s="56" t="s">
        <v>129</v>
      </c>
      <c r="J212" s="43" t="s">
        <v>109</v>
      </c>
      <c r="K212" s="44">
        <v>34</v>
      </c>
      <c r="L212" s="43"/>
    </row>
    <row r="213" spans="1:12" ht="14.4" x14ac:dyDescent="0.3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4.4" x14ac:dyDescent="0.3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.75" customHeight="1" x14ac:dyDescent="0.3">
      <c r="A215" s="24"/>
      <c r="B215" s="17"/>
      <c r="C215" s="8"/>
      <c r="D215" s="18" t="s">
        <v>33</v>
      </c>
      <c r="E215" s="9"/>
      <c r="F215" s="19">
        <v>616</v>
      </c>
      <c r="G215" s="19"/>
      <c r="H215" s="19">
        <f t="shared" ref="G215:J215" si="38">SUM(H207:H214)</f>
        <v>0</v>
      </c>
      <c r="I215" s="19">
        <f t="shared" si="38"/>
        <v>2.54</v>
      </c>
      <c r="J215" s="19">
        <v>759</v>
      </c>
      <c r="K215" s="25"/>
      <c r="L215" s="19">
        <v>78</v>
      </c>
    </row>
    <row r="216" spans="1:12" ht="14.4" x14ac:dyDescent="0.3">
      <c r="A216" s="26">
        <f>A207</f>
        <v>2</v>
      </c>
      <c r="B216" s="13">
        <f>B207</f>
        <v>5</v>
      </c>
      <c r="C216" s="10" t="s">
        <v>25</v>
      </c>
      <c r="D216" s="7" t="s">
        <v>26</v>
      </c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 t="s">
        <v>27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 t="s">
        <v>28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7" t="s">
        <v>29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7" t="s">
        <v>30</v>
      </c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3"/>
      <c r="B221" s="15"/>
      <c r="C221" s="11"/>
      <c r="D221" s="7" t="s">
        <v>31</v>
      </c>
      <c r="E221" s="42"/>
      <c r="F221" s="43"/>
      <c r="G221" s="43"/>
      <c r="H221" s="43"/>
      <c r="I221" s="43"/>
      <c r="J221" s="43"/>
      <c r="K221" s="44"/>
      <c r="L221" s="43"/>
    </row>
    <row r="222" spans="1:12" ht="14.4" x14ac:dyDescent="0.3">
      <c r="A222" s="23"/>
      <c r="B222" s="15"/>
      <c r="C222" s="11"/>
      <c r="D222" s="7" t="s">
        <v>32</v>
      </c>
      <c r="E222" s="42"/>
      <c r="F222" s="43"/>
      <c r="G222" s="43"/>
      <c r="H222" s="43"/>
      <c r="I222" s="43"/>
      <c r="J222" s="43"/>
      <c r="K222" s="44"/>
      <c r="L222" s="43"/>
    </row>
    <row r="223" spans="1:12" ht="14.4" x14ac:dyDescent="0.3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4"/>
      <c r="B225" s="17"/>
      <c r="C225" s="8"/>
      <c r="D225" s="18" t="s">
        <v>33</v>
      </c>
      <c r="E225" s="9"/>
      <c r="F225" s="19">
        <f>SUM(F216:F224)</f>
        <v>0</v>
      </c>
      <c r="G225" s="19">
        <f t="shared" ref="G225:J225" si="39">SUM(G216:G224)</f>
        <v>0</v>
      </c>
      <c r="H225" s="19">
        <f t="shared" si="39"/>
        <v>0</v>
      </c>
      <c r="I225" s="19">
        <f t="shared" si="39"/>
        <v>0</v>
      </c>
      <c r="J225" s="19">
        <f t="shared" si="39"/>
        <v>0</v>
      </c>
      <c r="K225" s="25"/>
      <c r="L225" s="19">
        <f t="shared" ref="L225" si="40">SUM(L216:L224)</f>
        <v>0</v>
      </c>
    </row>
    <row r="226" spans="1:12" ht="15" thickBot="1" x14ac:dyDescent="0.3">
      <c r="A226" s="29">
        <f>A207</f>
        <v>2</v>
      </c>
      <c r="B226" s="30">
        <f>B207</f>
        <v>5</v>
      </c>
      <c r="C226" s="59" t="s">
        <v>4</v>
      </c>
      <c r="D226" s="60"/>
      <c r="E226" s="31"/>
      <c r="F226" s="32"/>
      <c r="G226" s="32">
        <f t="shared" ref="G226" si="41">G215+G225</f>
        <v>0</v>
      </c>
      <c r="H226" s="32">
        <f t="shared" ref="H226" si="42">H215+H225</f>
        <v>0</v>
      </c>
      <c r="I226" s="32"/>
      <c r="J226" s="32"/>
      <c r="K226" s="32"/>
      <c r="L226" s="32">
        <v>78</v>
      </c>
    </row>
    <row r="227" spans="1:12" ht="14.4" x14ac:dyDescent="0.3">
      <c r="A227" s="20">
        <v>2</v>
      </c>
      <c r="B227" s="21">
        <v>6</v>
      </c>
      <c r="C227" s="22" t="s">
        <v>20</v>
      </c>
      <c r="D227" s="5" t="s">
        <v>21</v>
      </c>
      <c r="E227" s="39"/>
      <c r="F227" s="40"/>
      <c r="G227" s="40"/>
      <c r="H227" s="40"/>
      <c r="I227" s="40"/>
      <c r="J227" s="40"/>
      <c r="K227" s="41"/>
      <c r="L227" s="40"/>
    </row>
    <row r="228" spans="1:12" ht="14.4" x14ac:dyDescent="0.3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7" t="s">
        <v>22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7" t="s">
        <v>23</v>
      </c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23"/>
      <c r="B231" s="15"/>
      <c r="C231" s="11"/>
      <c r="D231" s="7" t="s">
        <v>24</v>
      </c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4.4" x14ac:dyDescent="0.3">
      <c r="A233" s="23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4.4" x14ac:dyDescent="0.3">
      <c r="A234" s="23"/>
      <c r="B234" s="15"/>
      <c r="C234" s="11"/>
      <c r="D234" s="6"/>
      <c r="E234" s="42"/>
      <c r="F234" s="43"/>
      <c r="G234" s="43"/>
      <c r="H234" s="43"/>
      <c r="I234" s="43"/>
      <c r="J234" s="43"/>
      <c r="K234" s="44"/>
      <c r="L234" s="43"/>
    </row>
    <row r="235" spans="1:12" ht="14.4" x14ac:dyDescent="0.3">
      <c r="A235" s="24"/>
      <c r="B235" s="17"/>
      <c r="C235" s="8"/>
      <c r="D235" s="18" t="s">
        <v>33</v>
      </c>
      <c r="E235" s="9"/>
      <c r="F235" s="19">
        <f>SUM(F227:F234)</f>
        <v>0</v>
      </c>
      <c r="G235" s="19">
        <f t="shared" ref="G235:J235" si="43">SUM(G227:G234)</f>
        <v>0</v>
      </c>
      <c r="H235" s="19">
        <f t="shared" si="43"/>
        <v>0</v>
      </c>
      <c r="I235" s="19">
        <f t="shared" si="43"/>
        <v>0</v>
      </c>
      <c r="J235" s="19">
        <f t="shared" si="43"/>
        <v>0</v>
      </c>
      <c r="K235" s="25"/>
      <c r="L235" s="19">
        <f t="shared" ref="L235" si="44">SUM(L227:L234)</f>
        <v>0</v>
      </c>
    </row>
    <row r="236" spans="1:12" ht="14.4" x14ac:dyDescent="0.3">
      <c r="A236" s="26">
        <f>A227</f>
        <v>2</v>
      </c>
      <c r="B236" s="13">
        <f>B227</f>
        <v>6</v>
      </c>
      <c r="C236" s="10" t="s">
        <v>25</v>
      </c>
      <c r="D236" s="7" t="s">
        <v>26</v>
      </c>
      <c r="E236" s="42"/>
      <c r="F236" s="43"/>
      <c r="G236" s="43"/>
      <c r="H236" s="43"/>
      <c r="I236" s="43"/>
      <c r="J236" s="43"/>
      <c r="K236" s="44"/>
      <c r="L236" s="43"/>
    </row>
    <row r="237" spans="1:12" ht="14.4" x14ac:dyDescent="0.3">
      <c r="A237" s="23"/>
      <c r="B237" s="15"/>
      <c r="C237" s="11"/>
      <c r="D237" s="7" t="s">
        <v>27</v>
      </c>
      <c r="E237" s="42"/>
      <c r="F237" s="43"/>
      <c r="G237" s="43"/>
      <c r="H237" s="43"/>
      <c r="I237" s="43"/>
      <c r="J237" s="43"/>
      <c r="K237" s="44"/>
      <c r="L237" s="43"/>
    </row>
    <row r="238" spans="1:12" ht="14.4" x14ac:dyDescent="0.3">
      <c r="A238" s="23"/>
      <c r="B238" s="15"/>
      <c r="C238" s="11"/>
      <c r="D238" s="7" t="s">
        <v>28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23"/>
      <c r="B239" s="15"/>
      <c r="C239" s="11"/>
      <c r="D239" s="7" t="s">
        <v>29</v>
      </c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23"/>
      <c r="B240" s="15"/>
      <c r="C240" s="11"/>
      <c r="D240" s="7" t="s">
        <v>30</v>
      </c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7" t="s">
        <v>31</v>
      </c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7" t="s">
        <v>32</v>
      </c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3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4.4" x14ac:dyDescent="0.3">
      <c r="A244" s="23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4.4" x14ac:dyDescent="0.3">
      <c r="A245" s="24"/>
      <c r="B245" s="17"/>
      <c r="C245" s="8"/>
      <c r="D245" s="18" t="s">
        <v>33</v>
      </c>
      <c r="E245" s="9"/>
      <c r="F245" s="19">
        <f>SUM(F236:F244)</f>
        <v>0</v>
      </c>
      <c r="G245" s="19">
        <f t="shared" ref="G245:J245" si="45">SUM(G236:G244)</f>
        <v>0</v>
      </c>
      <c r="H245" s="19">
        <f t="shared" si="45"/>
        <v>0</v>
      </c>
      <c r="I245" s="19">
        <f t="shared" si="45"/>
        <v>0</v>
      </c>
      <c r="J245" s="19">
        <f t="shared" si="45"/>
        <v>0</v>
      </c>
      <c r="K245" s="25"/>
      <c r="L245" s="19">
        <f t="shared" ref="L245" si="46">SUM(L236:L244)</f>
        <v>0</v>
      </c>
    </row>
    <row r="246" spans="1:12" ht="15" thickBot="1" x14ac:dyDescent="0.3">
      <c r="A246" s="29">
        <f>A227</f>
        <v>2</v>
      </c>
      <c r="B246" s="30">
        <f>B227</f>
        <v>6</v>
      </c>
      <c r="C246" s="59" t="s">
        <v>4</v>
      </c>
      <c r="D246" s="60"/>
      <c r="E246" s="31"/>
      <c r="F246" s="32">
        <f>F235+F245</f>
        <v>0</v>
      </c>
      <c r="G246" s="32">
        <f t="shared" ref="G246:J246" si="47">G235+G245</f>
        <v>0</v>
      </c>
      <c r="H246" s="32">
        <f t="shared" si="47"/>
        <v>0</v>
      </c>
      <c r="I246" s="32">
        <f t="shared" si="47"/>
        <v>0</v>
      </c>
      <c r="J246" s="32">
        <f t="shared" si="47"/>
        <v>0</v>
      </c>
      <c r="K246" s="32"/>
      <c r="L246" s="32">
        <f t="shared" ref="L246" si="48">L235+L245</f>
        <v>0</v>
      </c>
    </row>
    <row r="247" spans="1:12" ht="13.8" thickBot="1" x14ac:dyDescent="0.3">
      <c r="A247" s="27"/>
      <c r="B247" s="28"/>
      <c r="C247" s="61" t="s">
        <v>5</v>
      </c>
      <c r="D247" s="61"/>
      <c r="E247" s="61"/>
      <c r="F247" s="34">
        <f>SUMIF($C:$C,"Итого за день:",F:F)/COUNTIFS($C:$C,"Итого за день:",F:F,"&gt;0")</f>
        <v>603.33333333333337</v>
      </c>
      <c r="G247" s="34">
        <f>SUMIF($C:$C,"Итого за день:",G:G)/COUNTIFS($C:$C,"Итого за день:",G:G,"&gt;0")</f>
        <v>16.900000000000002</v>
      </c>
      <c r="H247" s="34">
        <f>SUMIF($C:$C,"Итого за день:",H:H)/COUNTIFS($C:$C,"Итого за день:",H:H,"&gt;0")</f>
        <v>19.97</v>
      </c>
      <c r="I247" s="34">
        <f>SUMIF($C:$C,"Итого за день:",I:I)/COUNTIFS($C:$C,"Итого за день:",I:I,"&gt;0")</f>
        <v>23.85</v>
      </c>
      <c r="J247" s="34">
        <f>SUMIF($C:$C,"Итого за день:",J:J)/COUNTIFS($C:$C,"Итого за день:",J:J,"&gt;0")</f>
        <v>576.33333333333337</v>
      </c>
      <c r="K247" s="34"/>
      <c r="L247" s="34">
        <f>SUMIF($C:$C,"Итого за день:",L:L)/COUNTIFS($C:$C,"Итого за день:",L:L,"&gt;0")</f>
        <v>78</v>
      </c>
    </row>
  </sheetData>
  <mergeCells count="16">
    <mergeCell ref="H1:K1"/>
    <mergeCell ref="H2:K2"/>
    <mergeCell ref="C46:D46"/>
    <mergeCell ref="C66:D66"/>
    <mergeCell ref="C247:E247"/>
    <mergeCell ref="C226:D226"/>
    <mergeCell ref="C146:D146"/>
    <mergeCell ref="C166:D166"/>
    <mergeCell ref="C186:D186"/>
    <mergeCell ref="C206:D206"/>
    <mergeCell ref="C246:D246"/>
    <mergeCell ref="C86:D86"/>
    <mergeCell ref="C106:D106"/>
    <mergeCell ref="C26:D26"/>
    <mergeCell ref="C126:D126"/>
    <mergeCell ref="C1: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zavuch_v</cp:lastModifiedBy>
  <cp:lastPrinted>2025-02-10T10:59:22Z</cp:lastPrinted>
  <dcterms:created xsi:type="dcterms:W3CDTF">2022-05-16T14:23:56Z</dcterms:created>
  <dcterms:modified xsi:type="dcterms:W3CDTF">2025-02-10T11:57:06Z</dcterms:modified>
</cp:coreProperties>
</file>